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8" i="1"/>
  <c r="D10" i="1"/>
  <c r="D12" i="1"/>
  <c r="D14" i="1"/>
  <c r="D16" i="1"/>
  <c r="D18" i="1"/>
  <c r="D20" i="1"/>
  <c r="D22" i="1"/>
  <c r="D25" i="1"/>
  <c r="D27" i="1"/>
  <c r="D29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B85" i="1"/>
  <c r="D85" i="1"/>
  <c r="A87" i="1"/>
  <c r="D87" i="1"/>
  <c r="D160" i="1" s="1"/>
  <c r="B91" i="1"/>
  <c r="D91" i="1"/>
  <c r="B92" i="1"/>
  <c r="D92" i="1"/>
  <c r="B93" i="1"/>
  <c r="D93" i="1"/>
  <c r="B94" i="1"/>
  <c r="D94" i="1"/>
  <c r="D156" i="1" s="1"/>
  <c r="B95" i="1"/>
  <c r="D95" i="1"/>
  <c r="B96" i="1"/>
  <c r="D96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8" i="1"/>
  <c r="D120" i="1"/>
  <c r="D122" i="1"/>
  <c r="D124" i="1"/>
  <c r="D126" i="1"/>
  <c r="D127" i="1"/>
  <c r="D129" i="1"/>
  <c r="D130" i="1"/>
  <c r="D132" i="1"/>
  <c r="D134" i="1"/>
  <c r="A135" i="1"/>
  <c r="B135" i="1"/>
  <c r="D135" i="1"/>
  <c r="D136" i="1"/>
  <c r="D137" i="1"/>
  <c r="D138" i="1"/>
  <c r="D140" i="1"/>
  <c r="D142" i="1"/>
  <c r="D144" i="1"/>
  <c r="D145" i="1"/>
  <c r="D147" i="1"/>
  <c r="D149" i="1"/>
  <c r="D150" i="1"/>
  <c r="D152" i="1"/>
  <c r="D153" i="1"/>
  <c r="D158" i="1" s="1"/>
  <c r="D162" i="1" l="1"/>
  <c r="D164" i="1" s="1"/>
</calcChain>
</file>

<file path=xl/sharedStrings.xml><?xml version="1.0" encoding="utf-8"?>
<sst xmlns="http://schemas.openxmlformats.org/spreadsheetml/2006/main" count="144" uniqueCount="93">
  <si>
    <t>Sejmuto dne:</t>
  </si>
  <si>
    <t>Rozpočet je sestaven jako deficitní rozdíl mezi výdaji a příjmy kalendářního roku bude vyrovnán z uspořených prostředků obce (zůstatky na účtech).</t>
  </si>
  <si>
    <t>Zůstatek na účtech po doplnění rozpočtu</t>
  </si>
  <si>
    <t>Rozdíl ročních příjmů a výdajů</t>
  </si>
  <si>
    <t>Roční výdaje celkem</t>
  </si>
  <si>
    <t>Roční příjmy celkem</t>
  </si>
  <si>
    <t>Zůstatky na účtech</t>
  </si>
  <si>
    <t xml:space="preserve">R E K A P I T U L A C E    R O Z P O Č T U </t>
  </si>
  <si>
    <t>Celkem</t>
  </si>
  <si>
    <t>Příjmy z úroků</t>
  </si>
  <si>
    <t>Obecné příjmy a výdaje z finančních operací</t>
  </si>
  <si>
    <t>Příjmy z prodeje zboží</t>
  </si>
  <si>
    <t>Příjmy z poskytování služeb a výrobků</t>
  </si>
  <si>
    <t>Činnost místní správy</t>
  </si>
  <si>
    <t>Sankční platby přijaté od jiných subjektů</t>
  </si>
  <si>
    <t>Bezpečnost a veřejný pořádek</t>
  </si>
  <si>
    <t>Příjmy z pronájmu ost. nemovitostí a jejich částí</t>
  </si>
  <si>
    <t>Osobní asistenční, pečovatelská služba a podpora samostatného bydlení</t>
  </si>
  <si>
    <t>Přijaté nekapitálové příspěvky</t>
  </si>
  <si>
    <t>Využívání a zneškodňování komunálních odpadů</t>
  </si>
  <si>
    <t>Využívání a zneškodňování nebezpečných odpadů</t>
  </si>
  <si>
    <t>Příjmy z prodeje pozemků</t>
  </si>
  <si>
    <t>Příjmy z pronájmu movitých věcí</t>
  </si>
  <si>
    <t>Příjmy z pronálmu pozemků</t>
  </si>
  <si>
    <t>Komunální služby a územní rozvoj j.n.</t>
  </si>
  <si>
    <t>Pohřebnictví</t>
  </si>
  <si>
    <t>Nájem- nebytové prostory</t>
  </si>
  <si>
    <t>Služby- nebytové prostory</t>
  </si>
  <si>
    <t>Nebytové hospodářství</t>
  </si>
  <si>
    <t>Nájem- byty</t>
  </si>
  <si>
    <t>Bytové hospodářství</t>
  </si>
  <si>
    <t>Sportovní zařízení v majetku obce</t>
  </si>
  <si>
    <t>Zájmová činnost v kultuře</t>
  </si>
  <si>
    <t>Odvádění a čištění odpadních vod</t>
  </si>
  <si>
    <t>Nájem z pozemků</t>
  </si>
  <si>
    <t>Ostatní zemědělská a potravinářská činnost a rozvoj</t>
  </si>
  <si>
    <t>Celkem příjmy bez Od a Pa</t>
  </si>
  <si>
    <t>Neinvestiční přijaté dotace ze st. rozpočtu</t>
  </si>
  <si>
    <t>Daň z nemovitosti</t>
  </si>
  <si>
    <t>Správní poplatek</t>
  </si>
  <si>
    <t>Daň z hazardních her</t>
  </si>
  <si>
    <t>Příjmy úhrad za dobývání nerostů</t>
  </si>
  <si>
    <t>Poplatky ze vstupného</t>
  </si>
  <si>
    <t>Poplatky ze psů</t>
  </si>
  <si>
    <t>Odvody za odnětí zemědělské půdy</t>
  </si>
  <si>
    <t>Poplatky za ukládání odpadů</t>
  </si>
  <si>
    <t>Daň z přidané hodnoty</t>
  </si>
  <si>
    <t>Daň z příjmu právnických osob za obce</t>
  </si>
  <si>
    <t>Daň z příjmu právnických osob</t>
  </si>
  <si>
    <t>Daň z příjmu fyzických osob</t>
  </si>
  <si>
    <t>Daň z příjmu fyzických osob ze SVČ</t>
  </si>
  <si>
    <t>Daň z příjmu fyzických osob ze záv. činnosti</t>
  </si>
  <si>
    <t>Roční příjmy:</t>
  </si>
  <si>
    <t xml:space="preserve"> </t>
  </si>
  <si>
    <t>Ostatní finanční operace</t>
  </si>
  <si>
    <t>Obecné příjmy a výdaje z fin. operací</t>
  </si>
  <si>
    <t>Zastupitelstvo</t>
  </si>
  <si>
    <t>Požární ochrana + SDH</t>
  </si>
  <si>
    <t>Krizová opatření</t>
  </si>
  <si>
    <t>Ochrana obyvatelstva</t>
  </si>
  <si>
    <t>Ostatní služby a činnost v oblasti sociální péče</t>
  </si>
  <si>
    <t>Os. asistence, peč.služba a podpora samost. bydlení</t>
  </si>
  <si>
    <t>Péče o vzhled obcí a veřejnou zeleň</t>
  </si>
  <si>
    <t xml:space="preserve">Sběr a svoz ostatních odpadu                                                                       </t>
  </si>
  <si>
    <t xml:space="preserve">Sběr a svoz komunálního odpadu                                                                      </t>
  </si>
  <si>
    <t xml:space="preserve">Sběr a svoz nebezpečných odpadů                                                                    </t>
  </si>
  <si>
    <t>Komunální služby a územní rozvoj</t>
  </si>
  <si>
    <t>Územní plánování</t>
  </si>
  <si>
    <t>Hřbitov</t>
  </si>
  <si>
    <t>Veřejné osvětlení</t>
  </si>
  <si>
    <t>Byty</t>
  </si>
  <si>
    <t>HOSPICE</t>
  </si>
  <si>
    <t>Ostatní zájmová činnost a rekreace</t>
  </si>
  <si>
    <t>Využití volného času dětí a mládeže</t>
  </si>
  <si>
    <t>Ostatní tělovýchovná činnost</t>
  </si>
  <si>
    <t xml:space="preserve">Ostatní záležitosti kultury, církví a sdělovacích prostředků                              </t>
  </si>
  <si>
    <t xml:space="preserve">Kulturní dům                                                                                                       </t>
  </si>
  <si>
    <t>Místní rozhlas</t>
  </si>
  <si>
    <t>Ostatní záležitosti kultury</t>
  </si>
  <si>
    <t>Knihovna</t>
  </si>
  <si>
    <t>Základní a mateřská škola</t>
  </si>
  <si>
    <t>Vodní díla v zemědělské krajině</t>
  </si>
  <si>
    <t>Pitná voda</t>
  </si>
  <si>
    <t>Provoz veřejné silniční dopravy</t>
  </si>
  <si>
    <t>Ostatní záležitosti pozemních komunikací</t>
  </si>
  <si>
    <t>Silnice (komunikace)</t>
  </si>
  <si>
    <t>Ozdravování hospodářských zvířat</t>
  </si>
  <si>
    <t xml:space="preserve">Vyvěšeno dne:  </t>
  </si>
  <si>
    <t xml:space="preserve">Projednáno a schváleno v ZO dne:  </t>
  </si>
  <si>
    <t xml:space="preserve"> SCHVÁLENÝ ROZPOČET OBCE ČÍŽKOVICE PRO KALENDÁŘNÍ ROK 2022 - VÝDAJOVÁ ČÁST</t>
  </si>
  <si>
    <t>SCHVÁLENÝ ROZPOČET OBCE ČÍŽKOVICE PRO KALENDÁŘNÍ ROK 2022 - PŘÍJMOVÁ ČÁST</t>
  </si>
  <si>
    <t>č.j.: 307/XIII/2021</t>
  </si>
  <si>
    <t>Návrh zveřejněn od 22.11.2021 do 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</si>
</sst>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sz val="9"/>
      <color theme="1"/>
      <name val="Calibri"/>
      <family val="2"/>
      <scheme val="minor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14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/>
    <xf numFmtId="14" fontId="5" fillId="0" borderId="0" xfId="0" applyNumberFormat="1" applyFont="1" applyFill="1" applyAlignment="1">
      <alignment horizontal="right"/>
    </xf>
    <xf numFmtId="0" fontId="4" fillId="0" borderId="0" xfId="0" applyFont="1"/>
    <xf numFmtId="0" fontId="3" fillId="0" borderId="0" xfId="0" applyFont="1" applyFill="1"/>
    <xf numFmtId="14" fontId="5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165" fontId="8" fillId="4" borderId="31" xfId="0" applyNumberFormat="1" applyFont="1" applyFill="1" applyBorder="1" applyAlignment="1">
      <alignment horizontal="right"/>
    </xf>
    <xf numFmtId="164" fontId="7" fillId="4" borderId="36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/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165" fontId="7" fillId="4" borderId="3" xfId="0" applyNumberFormat="1" applyFont="1" applyFill="1" applyBorder="1" applyAlignment="1">
      <alignment horizontal="right"/>
    </xf>
    <xf numFmtId="164" fontId="7" fillId="4" borderId="34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/>
    <xf numFmtId="42" fontId="7" fillId="4" borderId="2" xfId="1" applyNumberFormat="1" applyFont="1" applyFill="1" applyBorder="1" applyAlignment="1"/>
    <xf numFmtId="165" fontId="10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/>
    <xf numFmtId="0" fontId="10" fillId="4" borderId="0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42" fontId="7" fillId="4" borderId="0" xfId="1" applyNumberFormat="1" applyFont="1" applyFill="1" applyBorder="1" applyAlignment="1"/>
    <xf numFmtId="0" fontId="7" fillId="4" borderId="0" xfId="0" applyFont="1" applyFill="1" applyBorder="1" applyAlignment="1"/>
    <xf numFmtId="0" fontId="8" fillId="4" borderId="1" xfId="0" applyFont="1" applyFill="1" applyBorder="1" applyAlignment="1"/>
    <xf numFmtId="164" fontId="7" fillId="4" borderId="0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/>
    <xf numFmtId="0" fontId="7" fillId="4" borderId="1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165" fontId="8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left"/>
    </xf>
    <xf numFmtId="165" fontId="11" fillId="4" borderId="3" xfId="0" applyNumberFormat="1" applyFont="1" applyFill="1" applyBorder="1" applyAlignment="1">
      <alignment horizontal="right"/>
    </xf>
    <xf numFmtId="165" fontId="11" fillId="4" borderId="3" xfId="0" applyNumberFormat="1" applyFont="1" applyFill="1" applyBorder="1" applyAlignment="1"/>
    <xf numFmtId="165" fontId="7" fillId="4" borderId="4" xfId="0" applyNumberFormat="1" applyFont="1" applyFill="1" applyBorder="1" applyAlignment="1">
      <alignment horizontal="right"/>
    </xf>
    <xf numFmtId="164" fontId="7" fillId="4" borderId="31" xfId="0" applyNumberFormat="1" applyFont="1" applyFill="1" applyBorder="1" applyAlignment="1">
      <alignment horizontal="right"/>
    </xf>
    <xf numFmtId="164" fontId="7" fillId="4" borderId="34" xfId="0" applyNumberFormat="1" applyFont="1" applyFill="1" applyBorder="1" applyAlignment="1">
      <alignment vertical="center"/>
    </xf>
    <xf numFmtId="0" fontId="8" fillId="0" borderId="19" xfId="0" applyFont="1" applyFill="1" applyBorder="1" applyAlignment="1"/>
    <xf numFmtId="0" fontId="8" fillId="6" borderId="30" xfId="0" applyFont="1" applyFill="1" applyBorder="1" applyAlignment="1">
      <alignment horizontal="center"/>
    </xf>
    <xf numFmtId="0" fontId="8" fillId="6" borderId="21" xfId="0" applyFont="1" applyFill="1" applyBorder="1"/>
    <xf numFmtId="0" fontId="8" fillId="6" borderId="25" xfId="0" applyFont="1" applyFill="1" applyBorder="1" applyAlignment="1">
      <alignment horizontal="right"/>
    </xf>
    <xf numFmtId="165" fontId="8" fillId="6" borderId="24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7" borderId="21" xfId="0" applyFont="1" applyFill="1" applyBorder="1" applyAlignment="1">
      <alignment horizontal="center"/>
    </xf>
    <xf numFmtId="0" fontId="8" fillId="7" borderId="21" xfId="0" applyFont="1" applyFill="1" applyBorder="1" applyAlignment="1"/>
    <xf numFmtId="0" fontId="8" fillId="7" borderId="25" xfId="0" applyFont="1" applyFill="1" applyBorder="1" applyAlignment="1"/>
    <xf numFmtId="164" fontId="8" fillId="7" borderId="24" xfId="0" applyNumberFormat="1" applyFont="1" applyFill="1" applyBorder="1" applyAlignment="1">
      <alignment horizontal="right"/>
    </xf>
    <xf numFmtId="0" fontId="8" fillId="7" borderId="3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19" xfId="0" applyFont="1" applyFill="1" applyBorder="1" applyAlignment="1">
      <alignment horizontal="right"/>
    </xf>
    <xf numFmtId="164" fontId="8" fillId="7" borderId="18" xfId="0" applyNumberFormat="1" applyFont="1" applyFill="1" applyBorder="1" applyAlignment="1">
      <alignment horizontal="right"/>
    </xf>
    <xf numFmtId="0" fontId="8" fillId="7" borderId="21" xfId="0" applyFont="1" applyFill="1" applyBorder="1"/>
    <xf numFmtId="0" fontId="8" fillId="7" borderId="25" xfId="0" applyFont="1" applyFill="1" applyBorder="1" applyAlignment="1">
      <alignment horizontal="right"/>
    </xf>
    <xf numFmtId="0" fontId="11" fillId="7" borderId="5" xfId="0" applyFont="1" applyFill="1" applyBorder="1" applyAlignment="1"/>
    <xf numFmtId="0" fontId="11" fillId="7" borderId="4" xfId="0" applyFont="1" applyFill="1" applyBorder="1" applyAlignment="1"/>
    <xf numFmtId="164" fontId="11" fillId="7" borderId="3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164" fontId="11" fillId="0" borderId="1" xfId="0" applyNumberFormat="1" applyFont="1" applyFill="1" applyBorder="1" applyAlignment="1">
      <alignment horizontal="right"/>
    </xf>
    <xf numFmtId="0" fontId="11" fillId="0" borderId="31" xfId="0" applyFont="1" applyFill="1" applyBorder="1" applyAlignment="1"/>
    <xf numFmtId="164" fontId="11" fillId="0" borderId="31" xfId="0" applyNumberFormat="1" applyFont="1" applyFill="1" applyBorder="1" applyAlignment="1">
      <alignment horizontal="right"/>
    </xf>
    <xf numFmtId="0" fontId="11" fillId="5" borderId="5" xfId="0" applyFont="1" applyFill="1" applyBorder="1" applyAlignment="1">
      <alignment horizontal="center"/>
    </xf>
    <xf numFmtId="0" fontId="11" fillId="5" borderId="4" xfId="0" applyFont="1" applyFill="1" applyBorder="1" applyAlignment="1"/>
    <xf numFmtId="0" fontId="11" fillId="5" borderId="3" xfId="0" applyFont="1" applyFill="1" applyBorder="1" applyAlignment="1"/>
    <xf numFmtId="0" fontId="8" fillId="5" borderId="8" xfId="0" applyFont="1" applyFill="1" applyBorder="1" applyAlignment="1">
      <alignment horizontal="center"/>
    </xf>
    <xf numFmtId="0" fontId="8" fillId="5" borderId="7" xfId="0" applyFont="1" applyFill="1" applyBorder="1"/>
    <xf numFmtId="0" fontId="8" fillId="5" borderId="0" xfId="0" applyFont="1" applyFill="1" applyBorder="1" applyAlignment="1">
      <alignment horizontal="right"/>
    </xf>
    <xf numFmtId="164" fontId="8" fillId="5" borderId="6" xfId="0" applyNumberFormat="1" applyFont="1" applyFill="1" applyBorder="1" applyAlignment="1">
      <alignment horizontal="right"/>
    </xf>
    <xf numFmtId="0" fontId="8" fillId="5" borderId="7" xfId="0" applyFont="1" applyFill="1" applyBorder="1" applyAlignment="1"/>
    <xf numFmtId="0" fontId="8" fillId="5" borderId="0" xfId="0" applyFont="1" applyFill="1" applyBorder="1" applyAlignment="1"/>
    <xf numFmtId="0" fontId="8" fillId="5" borderId="5" xfId="0" applyFont="1" applyFill="1" applyBorder="1" applyAlignment="1">
      <alignment horizontal="center"/>
    </xf>
    <xf numFmtId="0" fontId="11" fillId="5" borderId="5" xfId="0" applyFont="1" applyFill="1" applyBorder="1" applyAlignment="1"/>
    <xf numFmtId="0" fontId="8" fillId="5" borderId="20" xfId="0" applyFont="1" applyFill="1" applyBorder="1" applyAlignment="1">
      <alignment horizontal="center"/>
    </xf>
    <xf numFmtId="0" fontId="8" fillId="5" borderId="13" xfId="0" applyFont="1" applyFill="1" applyBorder="1"/>
    <xf numFmtId="0" fontId="8" fillId="5" borderId="19" xfId="0" applyFont="1" applyFill="1" applyBorder="1" applyAlignment="1">
      <alignment horizontal="right"/>
    </xf>
    <xf numFmtId="164" fontId="8" fillId="5" borderId="18" xfId="0" applyNumberFormat="1" applyFont="1" applyFill="1" applyBorder="1" applyAlignment="1">
      <alignment horizontal="right"/>
    </xf>
    <xf numFmtId="0" fontId="8" fillId="5" borderId="30" xfId="0" applyFont="1" applyFill="1" applyBorder="1" applyAlignment="1">
      <alignment horizontal="center"/>
    </xf>
    <xf numFmtId="0" fontId="8" fillId="5" borderId="21" xfId="0" applyFont="1" applyFill="1" applyBorder="1"/>
    <xf numFmtId="0" fontId="8" fillId="5" borderId="25" xfId="0" applyFont="1" applyFill="1" applyBorder="1" applyAlignment="1">
      <alignment horizontal="right"/>
    </xf>
    <xf numFmtId="164" fontId="8" fillId="5" borderId="24" xfId="0" applyNumberFormat="1" applyFont="1" applyFill="1" applyBorder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7" xfId="0" applyFont="1" applyFill="1" applyBorder="1" applyAlignment="1"/>
    <xf numFmtId="0" fontId="8" fillId="5" borderId="29" xfId="0" applyFont="1" applyFill="1" applyBorder="1" applyAlignment="1"/>
    <xf numFmtId="164" fontId="8" fillId="5" borderId="16" xfId="0" applyNumberFormat="1" applyFont="1" applyFill="1" applyBorder="1" applyAlignment="1">
      <alignment horizontal="right"/>
    </xf>
    <xf numFmtId="0" fontId="11" fillId="5" borderId="28" xfId="0" applyFont="1" applyFill="1" applyBorder="1" applyAlignment="1">
      <alignment horizontal="center"/>
    </xf>
    <xf numFmtId="0" fontId="11" fillId="5" borderId="27" xfId="0" applyFont="1" applyFill="1" applyBorder="1" applyAlignment="1"/>
    <xf numFmtId="0" fontId="11" fillId="5" borderId="1" xfId="0" applyFont="1" applyFill="1" applyBorder="1" applyAlignment="1"/>
    <xf numFmtId="0" fontId="11" fillId="5" borderId="26" xfId="0" applyFont="1" applyFill="1" applyBorder="1" applyAlignment="1"/>
    <xf numFmtId="0" fontId="8" fillId="5" borderId="21" xfId="0" applyFont="1" applyFill="1" applyBorder="1" applyAlignment="1">
      <alignment horizontal="center"/>
    </xf>
    <xf numFmtId="0" fontId="8" fillId="5" borderId="21" xfId="0" applyFont="1" applyFill="1" applyBorder="1" applyAlignment="1"/>
    <xf numFmtId="0" fontId="8" fillId="5" borderId="25" xfId="0" applyFont="1" applyFill="1" applyBorder="1" applyAlignment="1"/>
    <xf numFmtId="0" fontId="11" fillId="5" borderId="23" xfId="0" applyFont="1" applyFill="1" applyBorder="1" applyAlignment="1">
      <alignment horizontal="center"/>
    </xf>
    <xf numFmtId="0" fontId="11" fillId="5" borderId="7" xfId="0" applyFont="1" applyFill="1" applyBorder="1" applyAlignment="1"/>
    <xf numFmtId="0" fontId="11" fillId="5" borderId="0" xfId="0" applyFont="1" applyFill="1" applyBorder="1" applyAlignment="1"/>
    <xf numFmtId="0" fontId="11" fillId="5" borderId="22" xfId="0" applyFont="1" applyFill="1" applyBorder="1" applyAlignment="1"/>
    <xf numFmtId="0" fontId="8" fillId="5" borderId="5" xfId="0" applyFont="1" applyFill="1" applyBorder="1" applyAlignment="1"/>
    <xf numFmtId="0" fontId="8" fillId="5" borderId="4" xfId="0" applyFont="1" applyFill="1" applyBorder="1" applyAlignment="1"/>
    <xf numFmtId="164" fontId="8" fillId="5" borderId="3" xfId="0" applyNumberFormat="1" applyFont="1" applyFill="1" applyBorder="1" applyAlignment="1">
      <alignment horizontal="right"/>
    </xf>
    <xf numFmtId="0" fontId="8" fillId="5" borderId="13" xfId="0" applyFont="1" applyFill="1" applyBorder="1" applyAlignment="1"/>
    <xf numFmtId="0" fontId="8" fillId="5" borderId="19" xfId="0" applyFont="1" applyFill="1" applyBorder="1" applyAlignment="1"/>
    <xf numFmtId="0" fontId="8" fillId="5" borderId="9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4" xfId="0" applyFont="1" applyFill="1" applyBorder="1" applyAlignment="1"/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/>
    <xf numFmtId="0" fontId="8" fillId="5" borderId="11" xfId="0" applyFont="1" applyFill="1" applyBorder="1" applyAlignment="1"/>
    <xf numFmtId="164" fontId="8" fillId="5" borderId="10" xfId="0" applyNumberFormat="1" applyFont="1" applyFill="1" applyBorder="1" applyAlignment="1">
      <alignment horizontal="right"/>
    </xf>
    <xf numFmtId="0" fontId="7" fillId="5" borderId="5" xfId="0" applyFont="1" applyFill="1" applyBorder="1" applyAlignment="1"/>
    <xf numFmtId="0" fontId="7" fillId="5" borderId="4" xfId="0" applyFont="1" applyFill="1" applyBorder="1" applyAlignment="1"/>
    <xf numFmtId="164" fontId="7" fillId="5" borderId="3" xfId="0" applyNumberFormat="1" applyFont="1" applyFill="1" applyBorder="1" applyAlignment="1">
      <alignment horizontal="right"/>
    </xf>
    <xf numFmtId="0" fontId="7" fillId="0" borderId="5" xfId="0" applyFont="1" applyFill="1" applyBorder="1" applyAlignment="1"/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165" fontId="7" fillId="6" borderId="2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vitakova\Desktop\ROZPO&#268;ET\ROZPO&#268;ET%20OBEC\N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NR 2022"/>
      <sheetName val="SR 2022"/>
    </sheetNames>
    <sheetDataSet>
      <sheetData sheetId="0">
        <row r="6">
          <cell r="D6">
            <v>5000</v>
          </cell>
        </row>
        <row r="14">
          <cell r="D14">
            <v>11240000</v>
          </cell>
        </row>
        <row r="20">
          <cell r="D20">
            <v>955000</v>
          </cell>
        </row>
        <row r="27">
          <cell r="D27">
            <v>225000</v>
          </cell>
        </row>
        <row r="31">
          <cell r="D31">
            <v>10000</v>
          </cell>
        </row>
        <row r="39">
          <cell r="D39">
            <v>2666000</v>
          </cell>
        </row>
        <row r="47">
          <cell r="D47">
            <v>2045000</v>
          </cell>
        </row>
        <row r="53">
          <cell r="D53">
            <v>6570000</v>
          </cell>
        </row>
        <row r="62">
          <cell r="D62">
            <v>765000</v>
          </cell>
        </row>
        <row r="67">
          <cell r="D67">
            <v>16000</v>
          </cell>
        </row>
        <row r="72">
          <cell r="D72">
            <v>185000</v>
          </cell>
        </row>
        <row r="86">
          <cell r="D86">
            <v>791000</v>
          </cell>
        </row>
        <row r="98">
          <cell r="D98">
            <v>1186000</v>
          </cell>
        </row>
        <row r="117">
          <cell r="D117">
            <v>9546000</v>
          </cell>
        </row>
        <row r="123">
          <cell r="D123">
            <v>485000</v>
          </cell>
        </row>
        <row r="130">
          <cell r="D130">
            <v>98000</v>
          </cell>
        </row>
        <row r="134">
          <cell r="D134">
            <v>45000</v>
          </cell>
        </row>
        <row r="137">
          <cell r="D137">
            <v>10000</v>
          </cell>
        </row>
        <row r="147">
          <cell r="D147">
            <v>1720000</v>
          </cell>
        </row>
        <row r="157">
          <cell r="D157">
            <v>520000</v>
          </cell>
        </row>
        <row r="166">
          <cell r="D166">
            <v>826000</v>
          </cell>
        </row>
        <row r="176">
          <cell r="D176">
            <v>249000</v>
          </cell>
        </row>
        <row r="180">
          <cell r="D180">
            <v>350000</v>
          </cell>
        </row>
        <row r="202">
          <cell r="D202">
            <v>5269000</v>
          </cell>
        </row>
        <row r="205">
          <cell r="D205">
            <v>120000</v>
          </cell>
        </row>
        <row r="215">
          <cell r="D215">
            <v>1077000</v>
          </cell>
        </row>
        <row r="219">
          <cell r="D219">
            <v>1600000</v>
          </cell>
        </row>
        <row r="224">
          <cell r="D224">
            <v>370000</v>
          </cell>
        </row>
        <row r="233">
          <cell r="D233">
            <v>1521000</v>
          </cell>
        </row>
        <row r="255">
          <cell r="D255">
            <v>2018000</v>
          </cell>
        </row>
        <row r="260">
          <cell r="D260">
            <v>45000</v>
          </cell>
        </row>
        <row r="264">
          <cell r="D264">
            <v>50000</v>
          </cell>
        </row>
        <row r="268">
          <cell r="D268">
            <v>75000</v>
          </cell>
        </row>
        <row r="284">
          <cell r="D284">
            <v>512000</v>
          </cell>
        </row>
        <row r="302">
          <cell r="D302">
            <v>1427000</v>
          </cell>
        </row>
        <row r="310">
          <cell r="D310">
            <v>2667000</v>
          </cell>
        </row>
        <row r="346">
          <cell r="D346">
            <v>9952000</v>
          </cell>
        </row>
        <row r="350">
          <cell r="D350">
            <v>20000</v>
          </cell>
        </row>
        <row r="354">
          <cell r="D354">
            <v>80000</v>
          </cell>
        </row>
        <row r="356">
          <cell r="B356" t="str">
            <v>Finanční vypořádání minulých let</v>
          </cell>
        </row>
        <row r="358">
          <cell r="D358">
            <v>11000</v>
          </cell>
        </row>
        <row r="362">
          <cell r="A362" t="str">
            <v>VÝDAJE CELKEM</v>
          </cell>
          <cell r="D362">
            <v>67322000</v>
          </cell>
        </row>
        <row r="367">
          <cell r="B367" t="str">
            <v>Zůstatek na účtu ke dni 31.10.2021 KB BÚ</v>
          </cell>
          <cell r="D367">
            <v>5470157.4400000004</v>
          </cell>
        </row>
        <row r="368">
          <cell r="B368" t="str">
            <v>Zůstatek na účtu ke dni 31.10.2021 KB SIPO Byty</v>
          </cell>
          <cell r="D368">
            <v>657860.53</v>
          </cell>
        </row>
        <row r="369">
          <cell r="B369" t="str">
            <v xml:space="preserve">Zůstatek na účtu ke dni 31.10.2021 Unicredit </v>
          </cell>
          <cell r="D369">
            <v>49937633.810000002</v>
          </cell>
        </row>
        <row r="370">
          <cell r="B370" t="str">
            <v>Zůstatek na účtu ke dni 31.10.2021 ČNB</v>
          </cell>
          <cell r="D370">
            <v>3023861.93</v>
          </cell>
        </row>
        <row r="371">
          <cell r="B371" t="str">
            <v>Zůstatek na účtu ke dni 31.10.2021 ČSOB BÚ</v>
          </cell>
          <cell r="D371">
            <v>970.46</v>
          </cell>
        </row>
        <row r="372">
          <cell r="B372" t="str">
            <v>Zůstatek na účtu ke dni 31.10.2021 ČSOB spořící účet</v>
          </cell>
          <cell r="D372">
            <v>55891268.399999999</v>
          </cell>
        </row>
        <row r="375">
          <cell r="D375">
            <v>2250000</v>
          </cell>
        </row>
        <row r="376">
          <cell r="D376">
            <v>100000</v>
          </cell>
        </row>
        <row r="377">
          <cell r="D377">
            <v>400000</v>
          </cell>
        </row>
        <row r="378">
          <cell r="D378">
            <v>3300000</v>
          </cell>
        </row>
        <row r="379">
          <cell r="D379">
            <v>490000</v>
          </cell>
        </row>
        <row r="380">
          <cell r="D380">
            <v>7200000</v>
          </cell>
        </row>
        <row r="381">
          <cell r="D381">
            <v>17000000</v>
          </cell>
        </row>
        <row r="382">
          <cell r="D382">
            <v>60000</v>
          </cell>
        </row>
        <row r="383">
          <cell r="D383">
            <v>31000</v>
          </cell>
        </row>
        <row r="384">
          <cell r="D384">
            <v>50000</v>
          </cell>
        </row>
        <row r="385">
          <cell r="D385">
            <v>90000</v>
          </cell>
        </row>
        <row r="386">
          <cell r="D386">
            <v>100000</v>
          </cell>
        </row>
        <row r="387">
          <cell r="D387">
            <v>5000</v>
          </cell>
        </row>
        <row r="388">
          <cell r="D388">
            <v>800000</v>
          </cell>
        </row>
        <row r="389">
          <cell r="D389">
            <v>885548</v>
          </cell>
        </row>
        <row r="391">
          <cell r="D391">
            <v>32761548</v>
          </cell>
        </row>
        <row r="393">
          <cell r="D393">
            <v>18000</v>
          </cell>
        </row>
        <row r="395">
          <cell r="D395">
            <v>2005200</v>
          </cell>
        </row>
        <row r="397">
          <cell r="D397">
            <v>10000</v>
          </cell>
        </row>
        <row r="399">
          <cell r="D399">
            <v>75000</v>
          </cell>
        </row>
        <row r="401">
          <cell r="D401">
            <v>250000</v>
          </cell>
        </row>
        <row r="402">
          <cell r="D402">
            <v>850000</v>
          </cell>
        </row>
        <row r="404">
          <cell r="D404">
            <v>35000</v>
          </cell>
        </row>
        <row r="405">
          <cell r="D405">
            <v>100000</v>
          </cell>
        </row>
        <row r="407">
          <cell r="D407">
            <v>10000</v>
          </cell>
        </row>
        <row r="409">
          <cell r="D409">
            <v>30000</v>
          </cell>
        </row>
        <row r="410">
          <cell r="A410">
            <v>2119</v>
          </cell>
          <cell r="B410" t="str">
            <v>Ostatní příjmy z vlastní činnosti</v>
          </cell>
          <cell r="D410">
            <v>2000</v>
          </cell>
        </row>
        <row r="411">
          <cell r="D411">
            <v>1000</v>
          </cell>
        </row>
        <row r="412">
          <cell r="D412">
            <v>3000</v>
          </cell>
        </row>
        <row r="413">
          <cell r="D413">
            <v>1000</v>
          </cell>
        </row>
        <row r="415">
          <cell r="D415">
            <v>25000</v>
          </cell>
        </row>
        <row r="417">
          <cell r="D417">
            <v>120000</v>
          </cell>
        </row>
        <row r="419">
          <cell r="D419">
            <v>270000</v>
          </cell>
        </row>
        <row r="420">
          <cell r="D420">
            <v>300000</v>
          </cell>
        </row>
        <row r="422">
          <cell r="D422">
            <v>5000</v>
          </cell>
        </row>
        <row r="424">
          <cell r="D424">
            <v>1000</v>
          </cell>
        </row>
        <row r="425">
          <cell r="D425">
            <v>1000</v>
          </cell>
        </row>
        <row r="427">
          <cell r="D427">
            <v>200000</v>
          </cell>
        </row>
        <row r="428">
          <cell r="D428">
            <v>37073748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abSelected="1" topLeftCell="A147" workbookViewId="0">
      <selection activeCell="D166" sqref="D166"/>
    </sheetView>
  </sheetViews>
  <sheetFormatPr defaultRowHeight="15" x14ac:dyDescent="0.25"/>
  <cols>
    <col min="2" max="2" width="43.85546875" customWidth="1"/>
    <col min="3" max="3" width="13.140625" customWidth="1"/>
    <col min="4" max="4" width="25.7109375" customWidth="1"/>
  </cols>
  <sheetData>
    <row r="1" spans="1:4" x14ac:dyDescent="0.25">
      <c r="A1" s="156" t="s">
        <v>89</v>
      </c>
      <c r="B1" s="156"/>
      <c r="C1" s="156"/>
      <c r="D1" s="156"/>
    </row>
    <row r="2" spans="1:4" ht="31.5" customHeight="1" x14ac:dyDescent="0.25">
      <c r="A2" s="156"/>
      <c r="B2" s="156"/>
      <c r="C2" s="156"/>
      <c r="D2" s="156"/>
    </row>
    <row r="3" spans="1:4" s="16" customFormat="1" ht="12" x14ac:dyDescent="0.2">
      <c r="A3" s="14"/>
      <c r="B3" s="14"/>
      <c r="C3" s="14" t="s">
        <v>53</v>
      </c>
      <c r="D3" s="15"/>
    </row>
    <row r="4" spans="1:4" s="16" customFormat="1" ht="12.75" thickBot="1" x14ac:dyDescent="0.25">
      <c r="A4" s="17">
        <v>1014</v>
      </c>
      <c r="B4" s="18" t="s">
        <v>86</v>
      </c>
      <c r="C4" s="19" t="s">
        <v>53</v>
      </c>
      <c r="D4" s="20">
        <f>[1]List1!D6</f>
        <v>5000</v>
      </c>
    </row>
    <row r="5" spans="1:4" s="16" customFormat="1" ht="12.75" thickBot="1" x14ac:dyDescent="0.25">
      <c r="A5" s="21"/>
      <c r="B5" s="22"/>
      <c r="C5" s="23"/>
      <c r="D5" s="24"/>
    </row>
    <row r="6" spans="1:4" s="16" customFormat="1" ht="12.75" thickBot="1" x14ac:dyDescent="0.25">
      <c r="A6" s="25">
        <v>2212</v>
      </c>
      <c r="B6" s="26" t="s">
        <v>85</v>
      </c>
      <c r="C6" s="27" t="s">
        <v>53</v>
      </c>
      <c r="D6" s="28">
        <f>[1]List1!D14</f>
        <v>11240000</v>
      </c>
    </row>
    <row r="7" spans="1:4" s="16" customFormat="1" ht="12.75" thickBot="1" x14ac:dyDescent="0.25">
      <c r="A7" s="21"/>
      <c r="B7" s="22"/>
      <c r="C7" s="29"/>
      <c r="D7" s="24"/>
    </row>
    <row r="8" spans="1:4" s="16" customFormat="1" ht="12.75" thickBot="1" x14ac:dyDescent="0.25">
      <c r="A8" s="25">
        <v>2219</v>
      </c>
      <c r="B8" s="26" t="s">
        <v>84</v>
      </c>
      <c r="C8" s="27" t="s">
        <v>53</v>
      </c>
      <c r="D8" s="28">
        <f>[1]List1!D20</f>
        <v>955000</v>
      </c>
    </row>
    <row r="9" spans="1:4" s="16" customFormat="1" ht="12.75" thickBot="1" x14ac:dyDescent="0.25">
      <c r="A9" s="21"/>
      <c r="B9" s="22"/>
      <c r="C9" s="23"/>
      <c r="D9" s="30"/>
    </row>
    <row r="10" spans="1:4" s="16" customFormat="1" ht="12.75" thickBot="1" x14ac:dyDescent="0.25">
      <c r="A10" s="25">
        <v>2221</v>
      </c>
      <c r="B10" s="26" t="s">
        <v>83</v>
      </c>
      <c r="C10" s="27" t="s">
        <v>53</v>
      </c>
      <c r="D10" s="28">
        <f>[1]List1!D27</f>
        <v>225000</v>
      </c>
    </row>
    <row r="11" spans="1:4" s="16" customFormat="1" ht="12.75" thickBot="1" x14ac:dyDescent="0.25">
      <c r="A11" s="21"/>
      <c r="B11" s="22"/>
      <c r="C11" s="23"/>
      <c r="D11" s="30"/>
    </row>
    <row r="12" spans="1:4" s="16" customFormat="1" ht="12.75" thickBot="1" x14ac:dyDescent="0.25">
      <c r="A12" s="25">
        <v>2310</v>
      </c>
      <c r="B12" s="26" t="s">
        <v>82</v>
      </c>
      <c r="C12" s="27" t="s">
        <v>53</v>
      </c>
      <c r="D12" s="31">
        <f>[1]List1!D31</f>
        <v>10000</v>
      </c>
    </row>
    <row r="13" spans="1:4" s="16" customFormat="1" ht="12.75" thickBot="1" x14ac:dyDescent="0.25">
      <c r="A13" s="21"/>
      <c r="B13" s="22"/>
      <c r="C13" s="32"/>
      <c r="D13" s="33"/>
    </row>
    <row r="14" spans="1:4" s="16" customFormat="1" ht="12.75" thickBot="1" x14ac:dyDescent="0.25">
      <c r="A14" s="25">
        <v>2321</v>
      </c>
      <c r="B14" s="26" t="s">
        <v>33</v>
      </c>
      <c r="C14" s="27" t="s">
        <v>53</v>
      </c>
      <c r="D14" s="31">
        <f>[1]List1!D39</f>
        <v>2666000</v>
      </c>
    </row>
    <row r="15" spans="1:4" s="16" customFormat="1" ht="12.75" thickBot="1" x14ac:dyDescent="0.25">
      <c r="A15" s="21"/>
      <c r="B15" s="34"/>
      <c r="C15" s="23"/>
      <c r="D15" s="33"/>
    </row>
    <row r="16" spans="1:4" s="16" customFormat="1" ht="12.75" thickBot="1" x14ac:dyDescent="0.25">
      <c r="A16" s="35">
        <v>2341</v>
      </c>
      <c r="B16" s="36" t="s">
        <v>81</v>
      </c>
      <c r="C16" s="27" t="s">
        <v>53</v>
      </c>
      <c r="D16" s="28">
        <f>[1]List1!D47</f>
        <v>2045000</v>
      </c>
    </row>
    <row r="17" spans="1:4" s="16" customFormat="1" ht="12.75" thickBot="1" x14ac:dyDescent="0.25">
      <c r="A17" s="37"/>
      <c r="B17" s="38"/>
      <c r="C17" s="39"/>
      <c r="D17" s="40"/>
    </row>
    <row r="18" spans="1:4" s="16" customFormat="1" ht="12.75" thickBot="1" x14ac:dyDescent="0.25">
      <c r="A18" s="35">
        <v>3113</v>
      </c>
      <c r="B18" s="36" t="s">
        <v>80</v>
      </c>
      <c r="C18" s="27" t="s">
        <v>53</v>
      </c>
      <c r="D18" s="28">
        <f>[1]List1!D53</f>
        <v>6570000</v>
      </c>
    </row>
    <row r="19" spans="1:4" s="16" customFormat="1" ht="12.75" thickBot="1" x14ac:dyDescent="0.25">
      <c r="A19" s="21"/>
      <c r="B19" s="34"/>
      <c r="C19" s="23"/>
      <c r="D19" s="40"/>
    </row>
    <row r="20" spans="1:4" s="16" customFormat="1" ht="12.75" thickBot="1" x14ac:dyDescent="0.25">
      <c r="A20" s="35">
        <v>3314</v>
      </c>
      <c r="B20" s="36" t="s">
        <v>79</v>
      </c>
      <c r="C20" s="27" t="s">
        <v>53</v>
      </c>
      <c r="D20" s="28">
        <f>[1]List1!D62</f>
        <v>765000</v>
      </c>
    </row>
    <row r="21" spans="1:4" s="16" customFormat="1" ht="12.75" thickBot="1" x14ac:dyDescent="0.25">
      <c r="A21" s="21"/>
      <c r="B21" s="22"/>
      <c r="C21" s="23"/>
      <c r="D21" s="30"/>
    </row>
    <row r="22" spans="1:4" s="16" customFormat="1" ht="12.75" thickBot="1" x14ac:dyDescent="0.25">
      <c r="A22" s="35">
        <v>3319</v>
      </c>
      <c r="B22" s="36" t="s">
        <v>78</v>
      </c>
      <c r="C22" s="27" t="s">
        <v>53</v>
      </c>
      <c r="D22" s="28">
        <f>[1]List1!D67</f>
        <v>16000</v>
      </c>
    </row>
    <row r="23" spans="1:4" s="16" customFormat="1" ht="12" x14ac:dyDescent="0.2">
      <c r="A23" s="21"/>
      <c r="B23" s="22"/>
      <c r="C23" s="23"/>
      <c r="D23" s="30"/>
    </row>
    <row r="24" spans="1:4" s="16" customFormat="1" ht="12.75" thickBot="1" x14ac:dyDescent="0.25">
      <c r="A24" s="21"/>
      <c r="B24" s="22"/>
      <c r="C24" s="23"/>
      <c r="D24" s="21"/>
    </row>
    <row r="25" spans="1:4" s="16" customFormat="1" ht="12.75" thickBot="1" x14ac:dyDescent="0.25">
      <c r="A25" s="35">
        <v>3341</v>
      </c>
      <c r="B25" s="36" t="s">
        <v>77</v>
      </c>
      <c r="C25" s="27" t="s">
        <v>53</v>
      </c>
      <c r="D25" s="28">
        <f>[1]List1!D72</f>
        <v>185000</v>
      </c>
    </row>
    <row r="26" spans="1:4" s="16" customFormat="1" ht="12.75" thickBot="1" x14ac:dyDescent="0.25">
      <c r="A26" s="30"/>
      <c r="B26" s="22"/>
      <c r="C26" s="22"/>
      <c r="D26" s="30"/>
    </row>
    <row r="27" spans="1:4" s="16" customFormat="1" ht="12.75" thickBot="1" x14ac:dyDescent="0.25">
      <c r="A27" s="35">
        <v>3392</v>
      </c>
      <c r="B27" s="157" t="s">
        <v>76</v>
      </c>
      <c r="C27" s="158"/>
      <c r="D27" s="28">
        <f>[1]List1!D86</f>
        <v>791000</v>
      </c>
    </row>
    <row r="28" spans="1:4" s="16" customFormat="1" ht="12.75" thickBot="1" x14ac:dyDescent="0.25">
      <c r="A28" s="21"/>
      <c r="B28" s="22"/>
      <c r="C28" s="22"/>
      <c r="D28" s="30"/>
    </row>
    <row r="29" spans="1:4" s="16" customFormat="1" ht="12.75" thickBot="1" x14ac:dyDescent="0.25">
      <c r="A29" s="35">
        <v>3399</v>
      </c>
      <c r="B29" s="157" t="s">
        <v>75</v>
      </c>
      <c r="C29" s="158"/>
      <c r="D29" s="28">
        <f>[1]List1!D98</f>
        <v>1186000</v>
      </c>
    </row>
    <row r="30" spans="1:4" s="16" customFormat="1" ht="12" x14ac:dyDescent="0.2">
      <c r="A30" s="21"/>
      <c r="B30" s="22"/>
      <c r="C30" s="22"/>
      <c r="D30" s="33"/>
    </row>
    <row r="31" spans="1:4" s="16" customFormat="1" ht="12" x14ac:dyDescent="0.2">
      <c r="A31" s="21"/>
      <c r="B31" s="22"/>
      <c r="C31" s="22"/>
      <c r="D31" s="33"/>
    </row>
    <row r="32" spans="1:4" s="16" customFormat="1" ht="12.75" thickBot="1" x14ac:dyDescent="0.25">
      <c r="A32" s="21"/>
      <c r="B32" s="34"/>
      <c r="C32" s="22"/>
      <c r="D32" s="33"/>
    </row>
    <row r="33" spans="1:4" s="16" customFormat="1" ht="12.75" thickBot="1" x14ac:dyDescent="0.25">
      <c r="A33" s="35">
        <v>3412</v>
      </c>
      <c r="B33" s="36" t="s">
        <v>31</v>
      </c>
      <c r="C33" s="27" t="s">
        <v>53</v>
      </c>
      <c r="D33" s="28">
        <f>[1]List1!D117</f>
        <v>9546000</v>
      </c>
    </row>
    <row r="34" spans="1:4" s="16" customFormat="1" ht="12.75" thickBot="1" x14ac:dyDescent="0.25">
      <c r="A34" s="21"/>
      <c r="B34" s="22"/>
      <c r="C34" s="23"/>
      <c r="D34" s="41"/>
    </row>
    <row r="35" spans="1:4" s="16" customFormat="1" ht="12.75" thickBot="1" x14ac:dyDescent="0.25">
      <c r="A35" s="35">
        <v>3419</v>
      </c>
      <c r="B35" s="36" t="s">
        <v>74</v>
      </c>
      <c r="C35" s="27" t="s">
        <v>53</v>
      </c>
      <c r="D35" s="28">
        <f>[1]List1!D123</f>
        <v>485000</v>
      </c>
    </row>
    <row r="36" spans="1:4" s="16" customFormat="1" ht="12.75" thickBot="1" x14ac:dyDescent="0.25">
      <c r="A36" s="21"/>
      <c r="B36" s="22"/>
      <c r="C36" s="23"/>
      <c r="D36" s="33"/>
    </row>
    <row r="37" spans="1:4" s="16" customFormat="1" ht="12.75" thickBot="1" x14ac:dyDescent="0.25">
      <c r="A37" s="35">
        <v>3421</v>
      </c>
      <c r="B37" s="36" t="s">
        <v>73</v>
      </c>
      <c r="C37" s="27" t="s">
        <v>53</v>
      </c>
      <c r="D37" s="28">
        <f>[1]List1!D130</f>
        <v>98000</v>
      </c>
    </row>
    <row r="38" spans="1:4" s="16" customFormat="1" ht="12.75" thickBot="1" x14ac:dyDescent="0.25">
      <c r="A38" s="21"/>
      <c r="B38" s="22"/>
      <c r="C38" s="23"/>
      <c r="D38" s="42"/>
    </row>
    <row r="39" spans="1:4" s="16" customFormat="1" ht="12.75" thickBot="1" x14ac:dyDescent="0.25">
      <c r="A39" s="35">
        <v>3429</v>
      </c>
      <c r="B39" s="36" t="s">
        <v>72</v>
      </c>
      <c r="C39" s="27" t="s">
        <v>53</v>
      </c>
      <c r="D39" s="28">
        <f>[1]List1!D134</f>
        <v>45000</v>
      </c>
    </row>
    <row r="40" spans="1:4" s="16" customFormat="1" ht="12.75" thickBot="1" x14ac:dyDescent="0.25">
      <c r="A40" s="37"/>
      <c r="B40" s="38"/>
      <c r="C40" s="39"/>
      <c r="D40" s="43"/>
    </row>
    <row r="41" spans="1:4" s="16" customFormat="1" ht="12.75" thickBot="1" x14ac:dyDescent="0.25">
      <c r="A41" s="35">
        <v>3525</v>
      </c>
      <c r="B41" s="36" t="s">
        <v>71</v>
      </c>
      <c r="C41" s="27" t="s">
        <v>53</v>
      </c>
      <c r="D41" s="28">
        <f>[1]List1!D137</f>
        <v>10000</v>
      </c>
    </row>
    <row r="42" spans="1:4" s="16" customFormat="1" ht="12.75" thickBot="1" x14ac:dyDescent="0.25">
      <c r="A42" s="37"/>
      <c r="B42" s="38"/>
      <c r="C42" s="39"/>
      <c r="D42" s="44"/>
    </row>
    <row r="43" spans="1:4" s="16" customFormat="1" ht="12.75" thickBot="1" x14ac:dyDescent="0.25">
      <c r="A43" s="35">
        <v>3612</v>
      </c>
      <c r="B43" s="36" t="s">
        <v>70</v>
      </c>
      <c r="C43" s="27" t="s">
        <v>53</v>
      </c>
      <c r="D43" s="28">
        <f>[1]List1!D147</f>
        <v>1720000</v>
      </c>
    </row>
    <row r="44" spans="1:4" s="16" customFormat="1" ht="12.75" thickBot="1" x14ac:dyDescent="0.25">
      <c r="A44" s="21"/>
      <c r="B44" s="22"/>
      <c r="C44" s="23"/>
      <c r="D44" s="33"/>
    </row>
    <row r="45" spans="1:4" s="16" customFormat="1" ht="12.75" thickBot="1" x14ac:dyDescent="0.25">
      <c r="A45" s="35">
        <v>3613</v>
      </c>
      <c r="B45" s="36" t="s">
        <v>28</v>
      </c>
      <c r="C45" s="27" t="s">
        <v>53</v>
      </c>
      <c r="D45" s="28">
        <f>[1]List1!D157</f>
        <v>520000</v>
      </c>
    </row>
    <row r="46" spans="1:4" s="16" customFormat="1" ht="12.75" thickBot="1" x14ac:dyDescent="0.25">
      <c r="A46" s="21"/>
      <c r="B46" s="22"/>
      <c r="C46" s="23"/>
      <c r="D46" s="30"/>
    </row>
    <row r="47" spans="1:4" s="16" customFormat="1" ht="12.75" thickBot="1" x14ac:dyDescent="0.25">
      <c r="A47" s="35">
        <v>3631</v>
      </c>
      <c r="B47" s="36" t="s">
        <v>69</v>
      </c>
      <c r="C47" s="27" t="s">
        <v>53</v>
      </c>
      <c r="D47" s="28">
        <f>[1]List1!D166</f>
        <v>826000</v>
      </c>
    </row>
    <row r="48" spans="1:4" s="16" customFormat="1" ht="12.75" thickBot="1" x14ac:dyDescent="0.25">
      <c r="A48" s="21"/>
      <c r="B48" s="22"/>
      <c r="C48" s="23"/>
      <c r="D48" s="30"/>
    </row>
    <row r="49" spans="1:4" s="16" customFormat="1" ht="12.75" thickBot="1" x14ac:dyDescent="0.25">
      <c r="A49" s="35">
        <v>3632</v>
      </c>
      <c r="B49" s="36" t="s">
        <v>68</v>
      </c>
      <c r="C49" s="27" t="s">
        <v>53</v>
      </c>
      <c r="D49" s="28">
        <f>[1]List1!D176</f>
        <v>249000</v>
      </c>
    </row>
    <row r="50" spans="1:4" s="16" customFormat="1" ht="12.75" thickBot="1" x14ac:dyDescent="0.25">
      <c r="A50" s="21"/>
      <c r="B50" s="34"/>
      <c r="C50" s="23"/>
      <c r="D50" s="33"/>
    </row>
    <row r="51" spans="1:4" s="16" customFormat="1" ht="12.75" thickBot="1" x14ac:dyDescent="0.25">
      <c r="A51" s="35">
        <v>3635</v>
      </c>
      <c r="B51" s="36" t="s">
        <v>67</v>
      </c>
      <c r="C51" s="27" t="s">
        <v>53</v>
      </c>
      <c r="D51" s="28">
        <f>[1]List1!D180</f>
        <v>350000</v>
      </c>
    </row>
    <row r="52" spans="1:4" s="16" customFormat="1" ht="12.75" thickBot="1" x14ac:dyDescent="0.25">
      <c r="A52" s="37"/>
      <c r="B52" s="38"/>
      <c r="C52" s="39"/>
      <c r="D52" s="45"/>
    </row>
    <row r="53" spans="1:4" s="16" customFormat="1" ht="12.75" thickBot="1" x14ac:dyDescent="0.25">
      <c r="A53" s="35">
        <v>3639</v>
      </c>
      <c r="B53" s="36" t="s">
        <v>66</v>
      </c>
      <c r="C53" s="27" t="s">
        <v>53</v>
      </c>
      <c r="D53" s="46">
        <f>[1]List1!D202</f>
        <v>5269000</v>
      </c>
    </row>
    <row r="54" spans="1:4" s="16" customFormat="1" ht="12.75" thickBot="1" x14ac:dyDescent="0.25">
      <c r="A54" s="21"/>
      <c r="B54" s="22"/>
      <c r="C54" s="23"/>
      <c r="D54" s="41"/>
    </row>
    <row r="55" spans="1:4" s="16" customFormat="1" ht="12.75" thickBot="1" x14ac:dyDescent="0.25">
      <c r="A55" s="35">
        <v>3721</v>
      </c>
      <c r="B55" s="157" t="s">
        <v>65</v>
      </c>
      <c r="C55" s="158"/>
      <c r="D55" s="28">
        <f>[1]List1!D205</f>
        <v>120000</v>
      </c>
    </row>
    <row r="56" spans="1:4" s="16" customFormat="1" ht="12.75" thickBot="1" x14ac:dyDescent="0.25">
      <c r="A56" s="47"/>
      <c r="B56" s="26"/>
      <c r="C56" s="18"/>
      <c r="D56" s="43"/>
    </row>
    <row r="57" spans="1:4" s="16" customFormat="1" ht="12.75" thickBot="1" x14ac:dyDescent="0.25">
      <c r="A57" s="35">
        <v>3722</v>
      </c>
      <c r="B57" s="157" t="s">
        <v>64</v>
      </c>
      <c r="C57" s="158"/>
      <c r="D57" s="28">
        <f>[1]List1!D215</f>
        <v>1077000</v>
      </c>
    </row>
    <row r="58" spans="1:4" s="16" customFormat="1" ht="12.75" thickBot="1" x14ac:dyDescent="0.25">
      <c r="A58" s="21"/>
      <c r="B58" s="34"/>
      <c r="C58" s="22"/>
      <c r="D58" s="30"/>
    </row>
    <row r="59" spans="1:4" s="16" customFormat="1" ht="12.75" thickBot="1" x14ac:dyDescent="0.25">
      <c r="A59" s="35">
        <v>3723</v>
      </c>
      <c r="B59" s="157" t="s">
        <v>63</v>
      </c>
      <c r="C59" s="158"/>
      <c r="D59" s="28">
        <f>[1]List1!D219</f>
        <v>1600000</v>
      </c>
    </row>
    <row r="60" spans="1:4" s="16" customFormat="1" ht="12.75" thickBot="1" x14ac:dyDescent="0.25">
      <c r="A60" s="37"/>
      <c r="B60" s="38"/>
      <c r="C60" s="38"/>
      <c r="D60" s="44"/>
    </row>
    <row r="61" spans="1:4" s="16" customFormat="1" ht="12.75" thickBot="1" x14ac:dyDescent="0.25">
      <c r="A61" s="35">
        <v>3725</v>
      </c>
      <c r="B61" s="36" t="s">
        <v>19</v>
      </c>
      <c r="C61" s="27" t="s">
        <v>53</v>
      </c>
      <c r="D61" s="28">
        <f>[1]List1!D224</f>
        <v>370000</v>
      </c>
    </row>
    <row r="62" spans="1:4" s="16" customFormat="1" ht="12.75" thickBot="1" x14ac:dyDescent="0.25">
      <c r="A62" s="42"/>
      <c r="B62" s="48"/>
      <c r="C62" s="49"/>
      <c r="D62" s="42"/>
    </row>
    <row r="63" spans="1:4" s="16" customFormat="1" ht="12.75" thickBot="1" x14ac:dyDescent="0.25">
      <c r="A63" s="35">
        <v>3745</v>
      </c>
      <c r="B63" s="36" t="s">
        <v>62</v>
      </c>
      <c r="C63" s="27" t="s">
        <v>53</v>
      </c>
      <c r="D63" s="28">
        <f>[1]List1!D233</f>
        <v>1521000</v>
      </c>
    </row>
    <row r="64" spans="1:4" s="16" customFormat="1" ht="12.75" thickBot="1" x14ac:dyDescent="0.25">
      <c r="A64" s="21"/>
      <c r="B64" s="34"/>
      <c r="C64" s="23"/>
      <c r="D64" s="30"/>
    </row>
    <row r="65" spans="1:4" s="16" customFormat="1" ht="12.75" thickBot="1" x14ac:dyDescent="0.25">
      <c r="A65" s="35">
        <v>4351</v>
      </c>
      <c r="B65" s="36" t="s">
        <v>61</v>
      </c>
      <c r="C65" s="27" t="s">
        <v>53</v>
      </c>
      <c r="D65" s="28">
        <f>[1]List1!D255</f>
        <v>2018000</v>
      </c>
    </row>
    <row r="66" spans="1:4" s="16" customFormat="1" ht="12.75" thickBot="1" x14ac:dyDescent="0.25">
      <c r="A66" s="50"/>
      <c r="B66" s="48"/>
      <c r="C66" s="49"/>
      <c r="D66" s="44"/>
    </row>
    <row r="67" spans="1:4" s="16" customFormat="1" ht="12.75" thickBot="1" x14ac:dyDescent="0.25">
      <c r="A67" s="35">
        <v>4359</v>
      </c>
      <c r="B67" s="36" t="s">
        <v>60</v>
      </c>
      <c r="C67" s="27" t="s">
        <v>53</v>
      </c>
      <c r="D67" s="28">
        <f>[1]List1!D260</f>
        <v>45000</v>
      </c>
    </row>
    <row r="68" spans="1:4" s="16" customFormat="1" ht="12.75" thickBot="1" x14ac:dyDescent="0.25">
      <c r="A68" s="37"/>
      <c r="B68" s="38"/>
      <c r="C68" s="38"/>
      <c r="D68" s="43"/>
    </row>
    <row r="69" spans="1:4" s="16" customFormat="1" ht="12.75" thickBot="1" x14ac:dyDescent="0.25">
      <c r="A69" s="51">
        <v>5212</v>
      </c>
      <c r="B69" s="52" t="s">
        <v>59</v>
      </c>
      <c r="C69" s="53" t="s">
        <v>53</v>
      </c>
      <c r="D69" s="54">
        <f>[1]List1!D264</f>
        <v>50000</v>
      </c>
    </row>
    <row r="70" spans="1:4" s="16" customFormat="1" ht="12.75" thickBot="1" x14ac:dyDescent="0.25">
      <c r="A70" s="21"/>
      <c r="B70" s="22"/>
      <c r="C70" s="23"/>
      <c r="D70" s="30"/>
    </row>
    <row r="71" spans="1:4" s="16" customFormat="1" ht="12.75" thickBot="1" x14ac:dyDescent="0.25">
      <c r="A71" s="35">
        <v>5213</v>
      </c>
      <c r="B71" s="36" t="s">
        <v>58</v>
      </c>
      <c r="C71" s="27" t="s">
        <v>53</v>
      </c>
      <c r="D71" s="28">
        <f>[1]List1!$D$268</f>
        <v>75000</v>
      </c>
    </row>
    <row r="72" spans="1:4" s="16" customFormat="1" ht="12.75" thickBot="1" x14ac:dyDescent="0.25">
      <c r="A72" s="21"/>
      <c r="B72" s="22"/>
      <c r="C72" s="23"/>
      <c r="D72" s="42"/>
    </row>
    <row r="73" spans="1:4" s="16" customFormat="1" ht="12.75" thickBot="1" x14ac:dyDescent="0.25">
      <c r="A73" s="35">
        <v>5311</v>
      </c>
      <c r="B73" s="36" t="s">
        <v>15</v>
      </c>
      <c r="C73" s="27" t="s">
        <v>53</v>
      </c>
      <c r="D73" s="28">
        <f>[1]List1!D284</f>
        <v>512000</v>
      </c>
    </row>
    <row r="74" spans="1:4" s="16" customFormat="1" ht="12.75" thickBot="1" x14ac:dyDescent="0.25">
      <c r="A74" s="21"/>
      <c r="B74" s="22"/>
      <c r="C74" s="23"/>
      <c r="D74" s="42"/>
    </row>
    <row r="75" spans="1:4" s="16" customFormat="1" ht="12.75" thickBot="1" x14ac:dyDescent="0.25">
      <c r="A75" s="35">
        <v>5512</v>
      </c>
      <c r="B75" s="36" t="s">
        <v>57</v>
      </c>
      <c r="C75" s="27" t="s">
        <v>53</v>
      </c>
      <c r="D75" s="28">
        <f>[1]List1!D302</f>
        <v>1427000</v>
      </c>
    </row>
    <row r="76" spans="1:4" s="16" customFormat="1" ht="12.75" thickBot="1" x14ac:dyDescent="0.25">
      <c r="A76" s="37"/>
      <c r="B76" s="38"/>
      <c r="C76" s="39"/>
      <c r="D76" s="44"/>
    </row>
    <row r="77" spans="1:4" s="16" customFormat="1" ht="12.75" thickBot="1" x14ac:dyDescent="0.25">
      <c r="A77" s="35">
        <v>6112</v>
      </c>
      <c r="B77" s="36" t="s">
        <v>56</v>
      </c>
      <c r="C77" s="27" t="s">
        <v>53</v>
      </c>
      <c r="D77" s="28">
        <f>[1]List1!D310</f>
        <v>2667000</v>
      </c>
    </row>
    <row r="78" spans="1:4" s="16" customFormat="1" ht="12.75" thickBot="1" x14ac:dyDescent="0.25">
      <c r="A78" s="47"/>
      <c r="B78" s="26"/>
      <c r="C78" s="55"/>
      <c r="D78" s="43"/>
    </row>
    <row r="79" spans="1:4" s="16" customFormat="1" ht="12.75" thickBot="1" x14ac:dyDescent="0.25">
      <c r="A79" s="35">
        <v>6171</v>
      </c>
      <c r="B79" s="36" t="s">
        <v>13</v>
      </c>
      <c r="C79" s="27" t="s">
        <v>53</v>
      </c>
      <c r="D79" s="28">
        <f>[1]List1!D346</f>
        <v>9952000</v>
      </c>
    </row>
    <row r="80" spans="1:4" s="16" customFormat="1" ht="12.75" thickBot="1" x14ac:dyDescent="0.25">
      <c r="A80" s="21"/>
      <c r="B80" s="34"/>
      <c r="C80" s="23"/>
      <c r="D80" s="30"/>
    </row>
    <row r="81" spans="1:4" s="16" customFormat="1" ht="12.75" thickBot="1" x14ac:dyDescent="0.25">
      <c r="A81" s="35">
        <v>6310</v>
      </c>
      <c r="B81" s="36" t="s">
        <v>55</v>
      </c>
      <c r="C81" s="27" t="s">
        <v>53</v>
      </c>
      <c r="D81" s="28">
        <f>[1]List1!D350</f>
        <v>20000</v>
      </c>
    </row>
    <row r="82" spans="1:4" s="16" customFormat="1" ht="12.75" thickBot="1" x14ac:dyDescent="0.25">
      <c r="A82" s="37"/>
      <c r="B82" s="38"/>
      <c r="C82" s="39"/>
      <c r="D82" s="44"/>
    </row>
    <row r="83" spans="1:4" s="16" customFormat="1" ht="12.75" thickBot="1" x14ac:dyDescent="0.25">
      <c r="A83" s="35">
        <v>6399</v>
      </c>
      <c r="B83" s="36" t="s">
        <v>54</v>
      </c>
      <c r="C83" s="27" t="s">
        <v>53</v>
      </c>
      <c r="D83" s="28">
        <f>[1]List1!D354</f>
        <v>80000</v>
      </c>
    </row>
    <row r="84" spans="1:4" s="16" customFormat="1" ht="12.75" thickBot="1" x14ac:dyDescent="0.25">
      <c r="A84" s="37"/>
      <c r="B84" s="38"/>
      <c r="C84" s="39"/>
      <c r="D84" s="56"/>
    </row>
    <row r="85" spans="1:4" s="16" customFormat="1" ht="12.75" thickBot="1" x14ac:dyDescent="0.25">
      <c r="A85" s="35">
        <v>6402</v>
      </c>
      <c r="B85" s="36" t="str">
        <f>[1]List1!$B$356</f>
        <v>Finanční vypořádání minulých let</v>
      </c>
      <c r="C85" s="27" t="s">
        <v>53</v>
      </c>
      <c r="D85" s="28">
        <f>[1]List1!$D$358</f>
        <v>11000</v>
      </c>
    </row>
    <row r="86" spans="1:4" s="16" customFormat="1" ht="12.75" thickBot="1" x14ac:dyDescent="0.25">
      <c r="A86" s="37"/>
      <c r="B86" s="38"/>
      <c r="C86" s="38"/>
      <c r="D86" s="44"/>
    </row>
    <row r="87" spans="1:4" s="16" customFormat="1" ht="12.75" thickBot="1" x14ac:dyDescent="0.25">
      <c r="A87" s="141" t="str">
        <f>[1]List1!$A$362</f>
        <v>VÝDAJE CELKEM</v>
      </c>
      <c r="B87" s="142"/>
      <c r="C87" s="159"/>
      <c r="D87" s="57">
        <f>[1]List1!D362</f>
        <v>67322000</v>
      </c>
    </row>
    <row r="88" spans="1:4" s="16" customFormat="1" ht="12" x14ac:dyDescent="0.2">
      <c r="A88" s="160" t="s">
        <v>90</v>
      </c>
      <c r="B88" s="161"/>
      <c r="C88" s="161"/>
      <c r="D88" s="161"/>
    </row>
    <row r="89" spans="1:4" s="16" customFormat="1" ht="24.75" customHeight="1" thickBot="1" x14ac:dyDescent="0.25">
      <c r="A89" s="162"/>
      <c r="B89" s="163"/>
      <c r="C89" s="163"/>
      <c r="D89" s="163"/>
    </row>
    <row r="90" spans="1:4" s="16" customFormat="1" ht="12" x14ac:dyDescent="0.2">
      <c r="A90" s="58"/>
      <c r="B90" s="58"/>
      <c r="C90" s="58"/>
      <c r="D90" s="58"/>
    </row>
    <row r="91" spans="1:4" s="16" customFormat="1" ht="12" x14ac:dyDescent="0.2">
      <c r="A91" s="59"/>
      <c r="B91" s="60" t="str">
        <f>[1]List1!B367</f>
        <v>Zůstatek na účtu ke dni 31.10.2021 KB BÚ</v>
      </c>
      <c r="C91" s="61"/>
      <c r="D91" s="62">
        <f>[1]List1!D367</f>
        <v>5470157.4400000004</v>
      </c>
    </row>
    <row r="92" spans="1:4" s="16" customFormat="1" ht="12" x14ac:dyDescent="0.2">
      <c r="A92" s="59"/>
      <c r="B92" s="60" t="str">
        <f>[1]List1!B368</f>
        <v>Zůstatek na účtu ke dni 31.10.2021 KB SIPO Byty</v>
      </c>
      <c r="C92" s="61"/>
      <c r="D92" s="62">
        <f>[1]List1!D368</f>
        <v>657860.53</v>
      </c>
    </row>
    <row r="93" spans="1:4" s="16" customFormat="1" ht="12" x14ac:dyDescent="0.2">
      <c r="A93" s="59"/>
      <c r="B93" s="60" t="str">
        <f>[1]List1!B369</f>
        <v xml:space="preserve">Zůstatek na účtu ke dni 31.10.2021 Unicredit </v>
      </c>
      <c r="C93" s="61"/>
      <c r="D93" s="62">
        <f>[1]List1!D369</f>
        <v>49937633.810000002</v>
      </c>
    </row>
    <row r="94" spans="1:4" s="16" customFormat="1" ht="12" x14ac:dyDescent="0.2">
      <c r="A94" s="59"/>
      <c r="B94" s="60" t="str">
        <f>[1]List1!B370</f>
        <v>Zůstatek na účtu ke dni 31.10.2021 ČNB</v>
      </c>
      <c r="C94" s="61"/>
      <c r="D94" s="62">
        <f>[1]List1!D370</f>
        <v>3023861.93</v>
      </c>
    </row>
    <row r="95" spans="1:4" s="16" customFormat="1" ht="12" x14ac:dyDescent="0.2">
      <c r="A95" s="59"/>
      <c r="B95" s="60" t="str">
        <f>[1]List1!B371</f>
        <v>Zůstatek na účtu ke dni 31.10.2021 ČSOB BÚ</v>
      </c>
      <c r="C95" s="61"/>
      <c r="D95" s="62">
        <f>[1]List1!D371</f>
        <v>970.46</v>
      </c>
    </row>
    <row r="96" spans="1:4" s="16" customFormat="1" ht="12" x14ac:dyDescent="0.2">
      <c r="A96" s="59"/>
      <c r="B96" s="60" t="str">
        <f>[1]List1!B372</f>
        <v>Zůstatek na účtu ke dni 31.10.2021 ČSOB spořící účet</v>
      </c>
      <c r="C96" s="61"/>
      <c r="D96" s="62">
        <f>[1]List1!D372</f>
        <v>55891268.399999999</v>
      </c>
    </row>
    <row r="97" spans="1:4" s="16" customFormat="1" ht="12" x14ac:dyDescent="0.2">
      <c r="A97" s="63"/>
      <c r="B97" s="63"/>
      <c r="C97" s="64"/>
      <c r="D97" s="63"/>
    </row>
    <row r="98" spans="1:4" s="16" customFormat="1" ht="12" x14ac:dyDescent="0.2">
      <c r="A98" s="65"/>
      <c r="B98" s="66" t="s">
        <v>52</v>
      </c>
      <c r="C98" s="67"/>
      <c r="D98" s="68"/>
    </row>
    <row r="99" spans="1:4" s="16" customFormat="1" ht="12" x14ac:dyDescent="0.2">
      <c r="A99" s="69">
        <v>1111</v>
      </c>
      <c r="B99" s="70" t="s">
        <v>51</v>
      </c>
      <c r="C99" s="71"/>
      <c r="D99" s="72">
        <f>[1]List1!D375</f>
        <v>2250000</v>
      </c>
    </row>
    <row r="100" spans="1:4" s="16" customFormat="1" ht="12" x14ac:dyDescent="0.2">
      <c r="A100" s="69">
        <v>1112</v>
      </c>
      <c r="B100" s="73" t="s">
        <v>50</v>
      </c>
      <c r="C100" s="74"/>
      <c r="D100" s="68">
        <f>[1]List1!D376</f>
        <v>100000</v>
      </c>
    </row>
    <row r="101" spans="1:4" s="16" customFormat="1" ht="12" x14ac:dyDescent="0.2">
      <c r="A101" s="69">
        <v>1113</v>
      </c>
      <c r="B101" s="73" t="s">
        <v>49</v>
      </c>
      <c r="C101" s="74"/>
      <c r="D101" s="68">
        <f>[1]List1!D377</f>
        <v>400000</v>
      </c>
    </row>
    <row r="102" spans="1:4" s="16" customFormat="1" ht="12" x14ac:dyDescent="0.2">
      <c r="A102" s="69">
        <v>1121</v>
      </c>
      <c r="B102" s="73" t="s">
        <v>48</v>
      </c>
      <c r="C102" s="74"/>
      <c r="D102" s="68">
        <f>[1]List1!D378</f>
        <v>3300000</v>
      </c>
    </row>
    <row r="103" spans="1:4" s="16" customFormat="1" ht="12" x14ac:dyDescent="0.2">
      <c r="A103" s="69">
        <v>1122</v>
      </c>
      <c r="B103" s="73" t="s">
        <v>47</v>
      </c>
      <c r="C103" s="74"/>
      <c r="D103" s="68">
        <f>[1]List1!D379</f>
        <v>490000</v>
      </c>
    </row>
    <row r="104" spans="1:4" s="16" customFormat="1" ht="12" x14ac:dyDescent="0.2">
      <c r="A104" s="69">
        <v>1211</v>
      </c>
      <c r="B104" s="73" t="s">
        <v>46</v>
      </c>
      <c r="C104" s="74"/>
      <c r="D104" s="68">
        <f>[1]List1!D380</f>
        <v>7200000</v>
      </c>
    </row>
    <row r="105" spans="1:4" s="16" customFormat="1" ht="12" x14ac:dyDescent="0.2">
      <c r="A105" s="69">
        <v>1333</v>
      </c>
      <c r="B105" s="73" t="s">
        <v>45</v>
      </c>
      <c r="C105" s="74"/>
      <c r="D105" s="68">
        <f>[1]List1!D381</f>
        <v>17000000</v>
      </c>
    </row>
    <row r="106" spans="1:4" s="16" customFormat="1" ht="12" x14ac:dyDescent="0.2">
      <c r="A106" s="69">
        <v>1334</v>
      </c>
      <c r="B106" s="73" t="s">
        <v>44</v>
      </c>
      <c r="C106" s="74"/>
      <c r="D106" s="68">
        <f>[1]List1!D382</f>
        <v>60000</v>
      </c>
    </row>
    <row r="107" spans="1:4" s="16" customFormat="1" ht="12" x14ac:dyDescent="0.2">
      <c r="A107" s="69">
        <v>1341</v>
      </c>
      <c r="B107" s="73" t="s">
        <v>43</v>
      </c>
      <c r="C107" s="74"/>
      <c r="D107" s="68">
        <f>[1]List1!D383</f>
        <v>31000</v>
      </c>
    </row>
    <row r="108" spans="1:4" s="16" customFormat="1" ht="12" x14ac:dyDescent="0.2">
      <c r="A108" s="69">
        <v>1344</v>
      </c>
      <c r="B108" s="73" t="s">
        <v>42</v>
      </c>
      <c r="C108" s="74"/>
      <c r="D108" s="68">
        <f>[1]List1!D384</f>
        <v>50000</v>
      </c>
    </row>
    <row r="109" spans="1:4" s="16" customFormat="1" ht="12" x14ac:dyDescent="0.2">
      <c r="A109" s="69">
        <v>1356</v>
      </c>
      <c r="B109" s="73" t="s">
        <v>41</v>
      </c>
      <c r="C109" s="74"/>
      <c r="D109" s="68">
        <f>[1]List1!D385</f>
        <v>90000</v>
      </c>
    </row>
    <row r="110" spans="1:4" s="16" customFormat="1" ht="12" x14ac:dyDescent="0.2">
      <c r="A110" s="69">
        <v>1381</v>
      </c>
      <c r="B110" s="73" t="s">
        <v>40</v>
      </c>
      <c r="C110" s="74"/>
      <c r="D110" s="68">
        <f>[1]List1!D386</f>
        <v>100000</v>
      </c>
    </row>
    <row r="111" spans="1:4" s="16" customFormat="1" ht="12" x14ac:dyDescent="0.2">
      <c r="A111" s="69">
        <v>1361</v>
      </c>
      <c r="B111" s="73" t="s">
        <v>39</v>
      </c>
      <c r="C111" s="74"/>
      <c r="D111" s="68">
        <f>[1]List1!D387</f>
        <v>5000</v>
      </c>
    </row>
    <row r="112" spans="1:4" s="16" customFormat="1" ht="12" x14ac:dyDescent="0.2">
      <c r="A112" s="69">
        <v>1511</v>
      </c>
      <c r="B112" s="73" t="s">
        <v>38</v>
      </c>
      <c r="C112" s="74"/>
      <c r="D112" s="68">
        <f>[1]List1!D388</f>
        <v>800000</v>
      </c>
    </row>
    <row r="113" spans="1:4" s="16" customFormat="1" ht="12.75" thickBot="1" x14ac:dyDescent="0.25">
      <c r="A113" s="69">
        <v>4112</v>
      </c>
      <c r="B113" s="73" t="s">
        <v>37</v>
      </c>
      <c r="C113" s="74"/>
      <c r="D113" s="68">
        <f>[1]List1!D389</f>
        <v>885548</v>
      </c>
    </row>
    <row r="114" spans="1:4" s="16" customFormat="1" ht="12.75" thickBot="1" x14ac:dyDescent="0.25">
      <c r="A114" s="75" t="s">
        <v>36</v>
      </c>
      <c r="B114" s="76"/>
      <c r="C114" s="76"/>
      <c r="D114" s="77">
        <f>[1]List1!D391</f>
        <v>32761548</v>
      </c>
    </row>
    <row r="115" spans="1:4" s="16" customFormat="1" ht="12" x14ac:dyDescent="0.2">
      <c r="A115" s="78"/>
      <c r="B115" s="78"/>
      <c r="C115" s="78"/>
      <c r="D115" s="79"/>
    </row>
    <row r="116" spans="1:4" s="16" customFormat="1" ht="12.75" thickBot="1" x14ac:dyDescent="0.25">
      <c r="A116" s="80"/>
      <c r="B116" s="80"/>
      <c r="C116" s="80"/>
      <c r="D116" s="81"/>
    </row>
    <row r="117" spans="1:4" s="16" customFormat="1" ht="12.75" thickBot="1" x14ac:dyDescent="0.25">
      <c r="A117" s="82">
        <v>1019</v>
      </c>
      <c r="B117" s="83" t="s">
        <v>35</v>
      </c>
      <c r="C117" s="83"/>
      <c r="D117" s="84"/>
    </row>
    <row r="118" spans="1:4" s="16" customFormat="1" ht="12.75" thickBot="1" x14ac:dyDescent="0.25">
      <c r="A118" s="85">
        <v>2131</v>
      </c>
      <c r="B118" s="86" t="s">
        <v>34</v>
      </c>
      <c r="C118" s="87"/>
      <c r="D118" s="88">
        <f>[1]List1!D393</f>
        <v>18000</v>
      </c>
    </row>
    <row r="119" spans="1:4" s="16" customFormat="1" ht="12.75" thickBot="1" x14ac:dyDescent="0.25">
      <c r="A119" s="82">
        <v>2321</v>
      </c>
      <c r="B119" s="83" t="s">
        <v>33</v>
      </c>
      <c r="C119" s="83"/>
      <c r="D119" s="84"/>
    </row>
    <row r="120" spans="1:4" s="16" customFormat="1" ht="12.75" thickBot="1" x14ac:dyDescent="0.25">
      <c r="A120" s="85">
        <v>2324</v>
      </c>
      <c r="B120" s="89" t="s">
        <v>18</v>
      </c>
      <c r="C120" s="90"/>
      <c r="D120" s="88">
        <f>[1]List1!D395</f>
        <v>2005200</v>
      </c>
    </row>
    <row r="121" spans="1:4" s="16" customFormat="1" ht="12.75" thickBot="1" x14ac:dyDescent="0.25">
      <c r="A121" s="91">
        <v>3392</v>
      </c>
      <c r="B121" s="92" t="s">
        <v>32</v>
      </c>
      <c r="C121" s="83"/>
      <c r="D121" s="84"/>
    </row>
    <row r="122" spans="1:4" s="16" customFormat="1" ht="12.75" thickBot="1" x14ac:dyDescent="0.25">
      <c r="A122" s="93">
        <v>2132</v>
      </c>
      <c r="B122" s="94" t="s">
        <v>16</v>
      </c>
      <c r="C122" s="95"/>
      <c r="D122" s="96">
        <f>[1]List1!D397</f>
        <v>10000</v>
      </c>
    </row>
    <row r="123" spans="1:4" s="16" customFormat="1" ht="12.75" thickBot="1" x14ac:dyDescent="0.25">
      <c r="A123" s="91">
        <v>3412</v>
      </c>
      <c r="B123" s="92" t="s">
        <v>31</v>
      </c>
      <c r="C123" s="83"/>
      <c r="D123" s="84"/>
    </row>
    <row r="124" spans="1:4" s="16" customFormat="1" ht="12.75" thickBot="1" x14ac:dyDescent="0.25">
      <c r="A124" s="93">
        <v>2111</v>
      </c>
      <c r="B124" s="94" t="s">
        <v>12</v>
      </c>
      <c r="C124" s="95"/>
      <c r="D124" s="96">
        <f>[1]List1!D399</f>
        <v>75000</v>
      </c>
    </row>
    <row r="125" spans="1:4" s="16" customFormat="1" ht="12.75" thickBot="1" x14ac:dyDescent="0.25">
      <c r="A125" s="82">
        <v>3612</v>
      </c>
      <c r="B125" s="92" t="s">
        <v>30</v>
      </c>
      <c r="C125" s="83"/>
      <c r="D125" s="84"/>
    </row>
    <row r="126" spans="1:4" s="16" customFormat="1" ht="12" x14ac:dyDescent="0.2">
      <c r="A126" s="97">
        <v>2111</v>
      </c>
      <c r="B126" s="98" t="s">
        <v>12</v>
      </c>
      <c r="C126" s="99"/>
      <c r="D126" s="100">
        <f>[1]List1!D401</f>
        <v>250000</v>
      </c>
    </row>
    <row r="127" spans="1:4" s="16" customFormat="1" ht="12.75" thickBot="1" x14ac:dyDescent="0.25">
      <c r="A127" s="97">
        <v>2132</v>
      </c>
      <c r="B127" s="98" t="s">
        <v>29</v>
      </c>
      <c r="C127" s="99"/>
      <c r="D127" s="100">
        <f>[1]List1!D402</f>
        <v>850000</v>
      </c>
    </row>
    <row r="128" spans="1:4" s="16" customFormat="1" ht="12.75" thickBot="1" x14ac:dyDescent="0.25">
      <c r="A128" s="82">
        <v>3613</v>
      </c>
      <c r="B128" s="92" t="s">
        <v>28</v>
      </c>
      <c r="C128" s="83"/>
      <c r="D128" s="84"/>
    </row>
    <row r="129" spans="1:4" s="16" customFormat="1" ht="12" x14ac:dyDescent="0.2">
      <c r="A129" s="97">
        <v>2111</v>
      </c>
      <c r="B129" s="98" t="s">
        <v>27</v>
      </c>
      <c r="C129" s="99"/>
      <c r="D129" s="100">
        <f>[1]List1!D404</f>
        <v>35000</v>
      </c>
    </row>
    <row r="130" spans="1:4" s="16" customFormat="1" ht="12.75" thickBot="1" x14ac:dyDescent="0.25">
      <c r="A130" s="97">
        <v>2132</v>
      </c>
      <c r="B130" s="98" t="s">
        <v>26</v>
      </c>
      <c r="C130" s="99"/>
      <c r="D130" s="100">
        <f>[1]List1!D405</f>
        <v>100000</v>
      </c>
    </row>
    <row r="131" spans="1:4" s="16" customFormat="1" ht="12.75" thickBot="1" x14ac:dyDescent="0.25">
      <c r="A131" s="82">
        <v>3632</v>
      </c>
      <c r="B131" s="92" t="s">
        <v>25</v>
      </c>
      <c r="C131" s="83"/>
      <c r="D131" s="84"/>
    </row>
    <row r="132" spans="1:4" s="16" customFormat="1" ht="12.75" thickBot="1" x14ac:dyDescent="0.25">
      <c r="A132" s="97">
        <v>2111</v>
      </c>
      <c r="B132" s="98" t="s">
        <v>12</v>
      </c>
      <c r="C132" s="99"/>
      <c r="D132" s="100">
        <f>[1]List1!D407</f>
        <v>10000</v>
      </c>
    </row>
    <row r="133" spans="1:4" s="16" customFormat="1" ht="12.75" thickBot="1" x14ac:dyDescent="0.25">
      <c r="A133" s="82">
        <v>3639</v>
      </c>
      <c r="B133" s="92" t="s">
        <v>24</v>
      </c>
      <c r="C133" s="83"/>
      <c r="D133" s="84"/>
    </row>
    <row r="134" spans="1:4" s="16" customFormat="1" ht="12" x14ac:dyDescent="0.2">
      <c r="A134" s="97">
        <v>2111</v>
      </c>
      <c r="B134" s="98" t="s">
        <v>12</v>
      </c>
      <c r="C134" s="99"/>
      <c r="D134" s="100">
        <f>[1]List1!D409</f>
        <v>30000</v>
      </c>
    </row>
    <row r="135" spans="1:4" s="16" customFormat="1" ht="12" x14ac:dyDescent="0.2">
      <c r="A135" s="97">
        <f>[1]List1!A410</f>
        <v>2119</v>
      </c>
      <c r="B135" s="98" t="str">
        <f>[1]List1!B410</f>
        <v>Ostatní příjmy z vlastní činnosti</v>
      </c>
      <c r="C135" s="99"/>
      <c r="D135" s="100">
        <f>[1]List1!D410</f>
        <v>2000</v>
      </c>
    </row>
    <row r="136" spans="1:4" s="16" customFormat="1" ht="12" x14ac:dyDescent="0.2">
      <c r="A136" s="97">
        <v>2131</v>
      </c>
      <c r="B136" s="98" t="s">
        <v>23</v>
      </c>
      <c r="C136" s="99"/>
      <c r="D136" s="100">
        <f>[1]List1!D411</f>
        <v>1000</v>
      </c>
    </row>
    <row r="137" spans="1:4" s="16" customFormat="1" ht="12" x14ac:dyDescent="0.2">
      <c r="A137" s="97">
        <v>2133</v>
      </c>
      <c r="B137" s="98" t="s">
        <v>22</v>
      </c>
      <c r="C137" s="99"/>
      <c r="D137" s="100">
        <f>[1]List1!D412</f>
        <v>3000</v>
      </c>
    </row>
    <row r="138" spans="1:4" s="16" customFormat="1" ht="12.75" thickBot="1" x14ac:dyDescent="0.25">
      <c r="A138" s="101">
        <v>3111</v>
      </c>
      <c r="B138" s="102" t="s">
        <v>21</v>
      </c>
      <c r="C138" s="103"/>
      <c r="D138" s="104">
        <f>[1]List1!D413</f>
        <v>1000</v>
      </c>
    </row>
    <row r="139" spans="1:4" s="16" customFormat="1" ht="12" x14ac:dyDescent="0.2">
      <c r="A139" s="105">
        <v>3724</v>
      </c>
      <c r="B139" s="106" t="s">
        <v>20</v>
      </c>
      <c r="C139" s="107"/>
      <c r="D139" s="108"/>
    </row>
    <row r="140" spans="1:4" s="16" customFormat="1" ht="12" x14ac:dyDescent="0.2">
      <c r="A140" s="109">
        <v>2324</v>
      </c>
      <c r="B140" s="110" t="s">
        <v>18</v>
      </c>
      <c r="C140" s="111"/>
      <c r="D140" s="100">
        <f>[1]List1!D415</f>
        <v>25000</v>
      </c>
    </row>
    <row r="141" spans="1:4" s="16" customFormat="1" ht="12.75" thickBot="1" x14ac:dyDescent="0.25">
      <c r="A141" s="112">
        <v>3725</v>
      </c>
      <c r="B141" s="113" t="s">
        <v>19</v>
      </c>
      <c r="C141" s="114"/>
      <c r="D141" s="115"/>
    </row>
    <row r="142" spans="1:4" s="16" customFormat="1" ht="12.75" thickBot="1" x14ac:dyDescent="0.25">
      <c r="A142" s="109">
        <v>2324</v>
      </c>
      <c r="B142" s="116" t="s">
        <v>18</v>
      </c>
      <c r="C142" s="117"/>
      <c r="D142" s="118">
        <f>[1]List1!D417</f>
        <v>120000</v>
      </c>
    </row>
    <row r="143" spans="1:4" s="16" customFormat="1" ht="12.75" thickBot="1" x14ac:dyDescent="0.25">
      <c r="A143" s="82">
        <v>4351</v>
      </c>
      <c r="B143" s="92" t="s">
        <v>17</v>
      </c>
      <c r="C143" s="83"/>
      <c r="D143" s="84"/>
    </row>
    <row r="144" spans="1:4" s="16" customFormat="1" ht="12" x14ac:dyDescent="0.2">
      <c r="A144" s="93">
        <v>2111</v>
      </c>
      <c r="B144" s="119" t="s">
        <v>12</v>
      </c>
      <c r="C144" s="120"/>
      <c r="D144" s="96">
        <f>[1]List1!D419</f>
        <v>270000</v>
      </c>
    </row>
    <row r="145" spans="1:4" s="16" customFormat="1" ht="12.75" thickBot="1" x14ac:dyDescent="0.25">
      <c r="A145" s="121">
        <v>2132</v>
      </c>
      <c r="B145" s="102" t="s">
        <v>16</v>
      </c>
      <c r="C145" s="90"/>
      <c r="D145" s="104">
        <f>[1]List1!D420</f>
        <v>300000</v>
      </c>
    </row>
    <row r="146" spans="1:4" s="16" customFormat="1" ht="12.75" thickBot="1" x14ac:dyDescent="0.25">
      <c r="A146" s="122">
        <v>5311</v>
      </c>
      <c r="B146" s="123" t="s">
        <v>15</v>
      </c>
      <c r="C146" s="83"/>
      <c r="D146" s="84"/>
    </row>
    <row r="147" spans="1:4" s="16" customFormat="1" ht="12.75" thickBot="1" x14ac:dyDescent="0.25">
      <c r="A147" s="85">
        <v>2212</v>
      </c>
      <c r="B147" s="89" t="s">
        <v>14</v>
      </c>
      <c r="C147" s="90"/>
      <c r="D147" s="88">
        <f>[1]List1!D422</f>
        <v>5000</v>
      </c>
    </row>
    <row r="148" spans="1:4" s="16" customFormat="1" ht="12.75" thickBot="1" x14ac:dyDescent="0.25">
      <c r="A148" s="82">
        <v>6171</v>
      </c>
      <c r="B148" s="92" t="s">
        <v>13</v>
      </c>
      <c r="C148" s="83"/>
      <c r="D148" s="84"/>
    </row>
    <row r="149" spans="1:4" s="16" customFormat="1" ht="12" x14ac:dyDescent="0.2">
      <c r="A149" s="124">
        <v>2111</v>
      </c>
      <c r="B149" s="125" t="s">
        <v>12</v>
      </c>
      <c r="C149" s="126"/>
      <c r="D149" s="127">
        <f>[1]List1!D424</f>
        <v>1000</v>
      </c>
    </row>
    <row r="150" spans="1:4" s="16" customFormat="1" ht="12.75" thickBot="1" x14ac:dyDescent="0.25">
      <c r="A150" s="121">
        <v>2112</v>
      </c>
      <c r="B150" s="89" t="s">
        <v>11</v>
      </c>
      <c r="C150" s="90"/>
      <c r="D150" s="88">
        <f>[1]List1!D425</f>
        <v>1000</v>
      </c>
    </row>
    <row r="151" spans="1:4" s="16" customFormat="1" ht="12.75" thickBot="1" x14ac:dyDescent="0.25">
      <c r="A151" s="91">
        <v>6310</v>
      </c>
      <c r="B151" s="83" t="s">
        <v>10</v>
      </c>
      <c r="C151" s="83"/>
      <c r="D151" s="84"/>
    </row>
    <row r="152" spans="1:4" s="16" customFormat="1" ht="12.75" thickBot="1" x14ac:dyDescent="0.25">
      <c r="A152" s="85">
        <v>2141</v>
      </c>
      <c r="B152" s="86" t="s">
        <v>9</v>
      </c>
      <c r="C152" s="87"/>
      <c r="D152" s="88">
        <f>[1]List1!D427</f>
        <v>200000</v>
      </c>
    </row>
    <row r="153" spans="1:4" s="16" customFormat="1" ht="12.75" thickBot="1" x14ac:dyDescent="0.25">
      <c r="A153" s="128" t="s">
        <v>8</v>
      </c>
      <c r="B153" s="129"/>
      <c r="C153" s="129"/>
      <c r="D153" s="130">
        <f>[1]List1!D428</f>
        <v>37073748</v>
      </c>
    </row>
    <row r="154" spans="1:4" s="16" customFormat="1" ht="12.75" thickBot="1" x14ac:dyDescent="0.25">
      <c r="A154" s="131" t="s">
        <v>7</v>
      </c>
      <c r="B154" s="132"/>
      <c r="C154" s="132"/>
      <c r="D154" s="133"/>
    </row>
    <row r="155" spans="1:4" s="16" customFormat="1" ht="12.75" thickBot="1" x14ac:dyDescent="0.25">
      <c r="A155" s="164"/>
      <c r="B155" s="164"/>
      <c r="C155" s="164"/>
      <c r="D155" s="164"/>
    </row>
    <row r="156" spans="1:4" s="16" customFormat="1" ht="12.75" thickBot="1" x14ac:dyDescent="0.25">
      <c r="A156" s="150" t="s">
        <v>6</v>
      </c>
      <c r="B156" s="151"/>
      <c r="C156" s="152"/>
      <c r="D156" s="134">
        <f>SUM(D91:D96)</f>
        <v>114981752.56999999</v>
      </c>
    </row>
    <row r="157" spans="1:4" s="16" customFormat="1" ht="12.75" thickBot="1" x14ac:dyDescent="0.25">
      <c r="A157" s="140"/>
      <c r="B157" s="140"/>
      <c r="C157" s="140"/>
      <c r="D157" s="140"/>
    </row>
    <row r="158" spans="1:4" s="16" customFormat="1" ht="12.75" thickBot="1" x14ac:dyDescent="0.25">
      <c r="A158" s="153" t="s">
        <v>5</v>
      </c>
      <c r="B158" s="154"/>
      <c r="C158" s="155"/>
      <c r="D158" s="135">
        <f>D153</f>
        <v>37073748</v>
      </c>
    </row>
    <row r="159" spans="1:4" s="16" customFormat="1" ht="12.75" thickBot="1" x14ac:dyDescent="0.25">
      <c r="A159" s="140"/>
      <c r="B159" s="140"/>
      <c r="C159" s="140"/>
      <c r="D159" s="140"/>
    </row>
    <row r="160" spans="1:4" s="16" customFormat="1" ht="12.75" thickBot="1" x14ac:dyDescent="0.25">
      <c r="A160" s="141" t="s">
        <v>4</v>
      </c>
      <c r="B160" s="142"/>
      <c r="C160" s="143"/>
      <c r="D160" s="136">
        <f>D87</f>
        <v>67322000</v>
      </c>
    </row>
    <row r="161" spans="1:4" s="16" customFormat="1" ht="12.75" thickBot="1" x14ac:dyDescent="0.25">
      <c r="A161" s="140"/>
      <c r="B161" s="140"/>
      <c r="C161" s="140"/>
      <c r="D161" s="140"/>
    </row>
    <row r="162" spans="1:4" s="16" customFormat="1" ht="12.75" thickBot="1" x14ac:dyDescent="0.25">
      <c r="A162" s="144" t="s">
        <v>3</v>
      </c>
      <c r="B162" s="145"/>
      <c r="C162" s="146"/>
      <c r="D162" s="137">
        <f>D158-D160</f>
        <v>-30248252</v>
      </c>
    </row>
    <row r="163" spans="1:4" s="16" customFormat="1" ht="12.75" thickBot="1" x14ac:dyDescent="0.25">
      <c r="A163" s="140"/>
      <c r="B163" s="140"/>
      <c r="C163" s="140"/>
      <c r="D163" s="140"/>
    </row>
    <row r="164" spans="1:4" s="16" customFormat="1" ht="12.75" thickBot="1" x14ac:dyDescent="0.25">
      <c r="A164" s="147" t="s">
        <v>2</v>
      </c>
      <c r="B164" s="148"/>
      <c r="C164" s="149"/>
      <c r="D164" s="138">
        <f>D156+D162</f>
        <v>84733500.569999993</v>
      </c>
    </row>
    <row r="165" spans="1:4" s="16" customFormat="1" ht="41.25" customHeight="1" x14ac:dyDescent="0.2">
      <c r="A165" s="139" t="s">
        <v>1</v>
      </c>
      <c r="B165" s="139"/>
      <c r="C165" s="139"/>
      <c r="D165" s="139"/>
    </row>
    <row r="166" spans="1:4" ht="24.75" customHeight="1" x14ac:dyDescent="0.25">
      <c r="A166" s="1"/>
      <c r="B166" s="2" t="s">
        <v>92</v>
      </c>
      <c r="C166" s="3" t="s">
        <v>53</v>
      </c>
      <c r="D166" s="1"/>
    </row>
    <row r="167" spans="1:4" ht="24.75" customHeight="1" x14ac:dyDescent="0.25">
      <c r="A167" s="4"/>
      <c r="B167" s="5" t="s">
        <v>87</v>
      </c>
      <c r="C167" s="6">
        <v>44544</v>
      </c>
      <c r="D167" s="7"/>
    </row>
    <row r="168" spans="1:4" ht="24.75" customHeight="1" x14ac:dyDescent="0.25">
      <c r="A168" s="8"/>
      <c r="B168" s="9" t="s">
        <v>88</v>
      </c>
      <c r="C168" s="10">
        <v>44543</v>
      </c>
      <c r="D168" s="9" t="s">
        <v>91</v>
      </c>
    </row>
    <row r="169" spans="1:4" ht="24.75" customHeight="1" x14ac:dyDescent="0.25">
      <c r="A169" s="11"/>
      <c r="B169" s="12" t="s">
        <v>0</v>
      </c>
      <c r="C169" s="13" t="s">
        <v>53</v>
      </c>
      <c r="D169" s="11"/>
    </row>
  </sheetData>
  <mergeCells count="19">
    <mergeCell ref="A156:C156"/>
    <mergeCell ref="A157:D157"/>
    <mergeCell ref="A158:C158"/>
    <mergeCell ref="A1:D2"/>
    <mergeCell ref="B27:C27"/>
    <mergeCell ref="B29:C29"/>
    <mergeCell ref="B55:C55"/>
    <mergeCell ref="B57:C57"/>
    <mergeCell ref="B59:C59"/>
    <mergeCell ref="A87:C87"/>
    <mergeCell ref="A88:D89"/>
    <mergeCell ref="A155:D155"/>
    <mergeCell ref="A165:D165"/>
    <mergeCell ref="A159:D159"/>
    <mergeCell ref="A160:C160"/>
    <mergeCell ref="A161:D161"/>
    <mergeCell ref="A162:C162"/>
    <mergeCell ref="A163:D163"/>
    <mergeCell ref="A164:C164"/>
  </mergeCells>
  <dataValidations count="1">
    <dataValidation allowBlank="1" showInputMessage="1" sqref="C5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2021-12-14T08:23:56Z</dcterms:modified>
</cp:coreProperties>
</file>